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O2\Desktop\"/>
    </mc:Choice>
  </mc:AlternateContent>
  <xr:revisionPtr revIDLastSave="0" documentId="13_ncr:1_{4DFFF00A-BD23-4B12-B5DC-9AB347C03DAB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 201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0" i="1" l="1"/>
  <c r="AL8" i="1" l="1"/>
  <c r="AL10" i="1"/>
  <c r="AL7" i="1" l="1"/>
  <c r="AG7" i="1"/>
  <c r="AG10" i="1" s="1"/>
  <c r="AI10" i="1" s="1"/>
  <c r="AI8" i="1"/>
  <c r="AI7" i="1" l="1"/>
  <c r="AF10" i="1"/>
  <c r="AF8" i="1"/>
  <c r="AD7" i="1"/>
  <c r="AF7" i="1" l="1"/>
  <c r="AA7" i="1"/>
  <c r="AC10" i="1" l="1"/>
  <c r="AC8" i="1"/>
  <c r="AC7" i="1" l="1"/>
  <c r="Z10" i="1"/>
  <c r="Z8" i="1"/>
  <c r="Z7" i="1" s="1"/>
  <c r="X7" i="1"/>
  <c r="W10" i="1" l="1"/>
  <c r="W8" i="1"/>
  <c r="W7" i="1" s="1"/>
  <c r="U7" i="1"/>
  <c r="R7" i="1" l="1"/>
  <c r="T10" i="1"/>
  <c r="T8" i="1"/>
  <c r="T7" i="1" l="1"/>
  <c r="Q8" i="1"/>
  <c r="Q10" i="1"/>
  <c r="Q7" i="1" l="1"/>
  <c r="L10" i="1"/>
  <c r="N10" i="1" s="1"/>
  <c r="N8" i="1"/>
  <c r="N7" i="1" l="1"/>
  <c r="I10" i="1" l="1"/>
  <c r="K10" i="1" s="1"/>
  <c r="K8" i="1" l="1"/>
  <c r="K7" i="1" s="1"/>
  <c r="F10" i="1"/>
  <c r="H10" i="1" s="1"/>
  <c r="H8" i="1"/>
  <c r="C10" i="1"/>
  <c r="E10" i="1" s="1"/>
  <c r="E8" i="1"/>
  <c r="E7" i="1" l="1"/>
  <c r="H7" i="1"/>
</calcChain>
</file>

<file path=xl/sharedStrings.xml><?xml version="1.0" encoding="utf-8"?>
<sst xmlns="http://schemas.openxmlformats.org/spreadsheetml/2006/main" count="55" uniqueCount="22">
  <si>
    <t>Наименование</t>
  </si>
  <si>
    <t>и поставок электрической энергии (мощности)</t>
  </si>
  <si>
    <t>производства  и поставок электрической энергии (мощности)</t>
  </si>
  <si>
    <t>1.Технологические потери  электроэнергии,в том числе:</t>
  </si>
  <si>
    <t>январь 2019г.</t>
  </si>
  <si>
    <t>февраль 2019г.</t>
  </si>
  <si>
    <t>март 2019г.</t>
  </si>
  <si>
    <t>Стоимость (тыс.руб)</t>
  </si>
  <si>
    <t>Количество (тыс.кВт.ч)</t>
  </si>
  <si>
    <t>Тариф (руб/кВт*ч)</t>
  </si>
  <si>
    <t>апрель 2019г.</t>
  </si>
  <si>
    <t>май 2019г.</t>
  </si>
  <si>
    <t xml:space="preserve">                                                                                      Затраты на покупку потерь  электроэнергии в сетях ООО "ДагЭнерЖи"                             </t>
  </si>
  <si>
    <t>июнь 2019г.</t>
  </si>
  <si>
    <r>
      <rPr>
        <b/>
        <sz val="14"/>
        <color theme="1"/>
        <rFont val="Times New Roman"/>
        <family val="1"/>
        <charset val="204"/>
      </rPr>
      <t>а</t>
    </r>
    <r>
      <rPr>
        <sz val="14"/>
        <color theme="1"/>
        <rFont val="Times New Roman"/>
        <family val="1"/>
        <charset val="204"/>
      </rPr>
      <t xml:space="preserve">. учтенные в сводном прогнозном балансе производства  </t>
    </r>
  </si>
  <si>
    <r>
      <rPr>
        <b/>
        <sz val="14"/>
        <color theme="1"/>
        <rFont val="Times New Roman"/>
        <family val="1"/>
        <charset val="204"/>
      </rPr>
      <t xml:space="preserve">б. </t>
    </r>
    <r>
      <rPr>
        <sz val="14"/>
        <color theme="1"/>
        <rFont val="Times New Roman"/>
        <family val="1"/>
        <charset val="204"/>
      </rPr>
      <t xml:space="preserve">в объеме превышения  над учтенным  в сводном прогнозном балансе </t>
    </r>
  </si>
  <si>
    <t>июль 2019г.</t>
  </si>
  <si>
    <t>август 2019г.</t>
  </si>
  <si>
    <t>сентябрь 2019г.</t>
  </si>
  <si>
    <t>октябрь 2019г.</t>
  </si>
  <si>
    <t>ноябрь 2019г.</t>
  </si>
  <si>
    <t>декабрь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</si>
</sst>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11" xfId="0" applyFont="1" applyBorder="1"/>
    <xf numFmtId="0" fontId="6" fillId="0" borderId="19" xfId="0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1" xfId="0" applyFont="1" applyBorder="1"/>
    <xf numFmtId="0" fontId="6" fillId="0" borderId="5" xfId="0" applyFont="1" applyBorder="1"/>
    <xf numFmtId="0" fontId="4" fillId="0" borderId="10" xfId="0" applyFont="1" applyBorder="1"/>
    <xf numFmtId="2" fontId="4" fillId="2" borderId="2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0" xfId="0" applyFont="1"/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6" fillId="2" borderId="6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6">
    <cellStyle name="Денежный" xfId="4" xr:uid="{00000000-0005-0000-0000-000000000000}"/>
    <cellStyle name="Денежный [0]" xfId="3" xr:uid="{00000000-0005-0000-0000-000001000000}"/>
    <cellStyle name="Название" xfId="1" xr:uid="{00000000-0005-0000-0000-000002000000}"/>
    <cellStyle name="Обычный" xfId="0" builtinId="0"/>
    <cellStyle name="Процентный" xfId="2" xr:uid="{00000000-0005-0000-0000-000004000000}"/>
    <cellStyle name="Финансовый [0]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8"/>
  <sheetViews>
    <sheetView tabSelected="1" zoomScale="55" zoomScaleNormal="55" workbookViewId="0">
      <selection activeCell="AK17" sqref="AK17"/>
    </sheetView>
  </sheetViews>
  <sheetFormatPr defaultRowHeight="14.4" x14ac:dyDescent="0.3"/>
  <cols>
    <col min="1" max="1" width="2.5546875" customWidth="1"/>
    <col min="2" max="2" width="79.6640625" customWidth="1"/>
    <col min="3" max="9" width="18.44140625" hidden="1" customWidth="1"/>
    <col min="10" max="10" width="3.44140625" hidden="1" customWidth="1"/>
    <col min="11" max="11" width="0.33203125" customWidth="1"/>
    <col min="12" max="12" width="23.5546875" hidden="1" customWidth="1"/>
    <col min="13" max="13" width="18.88671875" hidden="1" customWidth="1"/>
    <col min="14" max="14" width="20.88671875" hidden="1" customWidth="1"/>
    <col min="15" max="15" width="19.5546875" hidden="1" customWidth="1"/>
    <col min="16" max="16" width="21.44140625" hidden="1" customWidth="1"/>
    <col min="17" max="17" width="21.6640625" hidden="1" customWidth="1"/>
    <col min="18" max="18" width="23.6640625" hidden="1" customWidth="1"/>
    <col min="19" max="19" width="21.5546875" hidden="1" customWidth="1"/>
    <col min="20" max="20" width="21.44140625" hidden="1" customWidth="1"/>
    <col min="21" max="21" width="28.88671875" hidden="1" customWidth="1"/>
    <col min="22" max="22" width="22.5546875" hidden="1" customWidth="1"/>
    <col min="23" max="23" width="25.33203125" hidden="1" customWidth="1"/>
    <col min="24" max="24" width="27.44140625" hidden="1" customWidth="1"/>
    <col min="25" max="25" width="24.21875" hidden="1" customWidth="1"/>
    <col min="26" max="26" width="26.33203125" hidden="1" customWidth="1"/>
    <col min="27" max="27" width="26.6640625" hidden="1" customWidth="1"/>
    <col min="28" max="28" width="22.88671875" hidden="1" customWidth="1"/>
    <col min="29" max="29" width="24.21875" hidden="1" customWidth="1"/>
    <col min="30" max="30" width="27.33203125" customWidth="1"/>
    <col min="31" max="31" width="22.77734375" customWidth="1"/>
    <col min="32" max="32" width="24" customWidth="1"/>
    <col min="33" max="33" width="27.21875" customWidth="1"/>
    <col min="34" max="34" width="23" customWidth="1"/>
    <col min="35" max="35" width="24.21875" customWidth="1"/>
    <col min="36" max="36" width="23.109375" customWidth="1"/>
    <col min="37" max="37" width="26.109375" customWidth="1"/>
    <col min="38" max="38" width="25" customWidth="1"/>
  </cols>
  <sheetData>
    <row r="2" spans="2:38" ht="33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2:38" ht="18" x14ac:dyDescent="0.35">
      <c r="B3" s="2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3"/>
      <c r="Q3" s="3"/>
      <c r="R3" s="3"/>
      <c r="S3" s="3"/>
      <c r="T3" s="3"/>
      <c r="U3" s="3"/>
    </row>
    <row r="4" spans="2:38" ht="48" customHeight="1" thickBo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P4" s="3"/>
      <c r="Q4" s="3"/>
      <c r="R4" s="3"/>
      <c r="S4" s="3"/>
      <c r="T4" s="3"/>
      <c r="U4" s="3"/>
    </row>
    <row r="5" spans="2:38" ht="18" thickBot="1" x14ac:dyDescent="0.35">
      <c r="B5" s="29" t="s">
        <v>0</v>
      </c>
      <c r="C5" s="31" t="s">
        <v>4</v>
      </c>
      <c r="D5" s="32"/>
      <c r="E5" s="33"/>
      <c r="F5" s="31" t="s">
        <v>5</v>
      </c>
      <c r="G5" s="32"/>
      <c r="H5" s="33"/>
      <c r="I5" s="21" t="s">
        <v>6</v>
      </c>
      <c r="J5" s="21"/>
      <c r="K5" s="22"/>
      <c r="L5" s="21" t="s">
        <v>10</v>
      </c>
      <c r="M5" s="21"/>
      <c r="N5" s="22"/>
      <c r="O5" s="21" t="s">
        <v>11</v>
      </c>
      <c r="P5" s="21"/>
      <c r="Q5" s="22"/>
      <c r="R5" s="21" t="s">
        <v>13</v>
      </c>
      <c r="S5" s="21"/>
      <c r="T5" s="22"/>
      <c r="U5" s="21" t="s">
        <v>16</v>
      </c>
      <c r="V5" s="21"/>
      <c r="W5" s="22"/>
      <c r="X5" s="21" t="s">
        <v>17</v>
      </c>
      <c r="Y5" s="21"/>
      <c r="Z5" s="22"/>
      <c r="AA5" s="21" t="s">
        <v>18</v>
      </c>
      <c r="AB5" s="21"/>
      <c r="AC5" s="22"/>
      <c r="AD5" s="21" t="s">
        <v>19</v>
      </c>
      <c r="AE5" s="21"/>
      <c r="AF5" s="22"/>
      <c r="AG5" s="21" t="s">
        <v>20</v>
      </c>
      <c r="AH5" s="21"/>
      <c r="AI5" s="22"/>
      <c r="AJ5" s="21" t="s">
        <v>21</v>
      </c>
      <c r="AK5" s="21"/>
      <c r="AL5" s="22"/>
    </row>
    <row r="6" spans="2:38" ht="18.600000000000001" thickBot="1" x14ac:dyDescent="0.4">
      <c r="B6" s="30"/>
      <c r="C6" s="4" t="s">
        <v>8</v>
      </c>
      <c r="D6" s="5" t="s">
        <v>9</v>
      </c>
      <c r="E6" s="6" t="s">
        <v>7</v>
      </c>
      <c r="F6" s="4" t="s">
        <v>8</v>
      </c>
      <c r="G6" s="7" t="s">
        <v>9</v>
      </c>
      <c r="H6" s="7" t="s">
        <v>7</v>
      </c>
      <c r="I6" s="8" t="s">
        <v>8</v>
      </c>
      <c r="J6" s="8" t="s">
        <v>9</v>
      </c>
      <c r="K6" s="9" t="s">
        <v>7</v>
      </c>
      <c r="L6" s="8" t="s">
        <v>8</v>
      </c>
      <c r="M6" s="8" t="s">
        <v>9</v>
      </c>
      <c r="N6" s="9" t="s">
        <v>7</v>
      </c>
      <c r="O6" s="8" t="s">
        <v>8</v>
      </c>
      <c r="P6" s="8" t="s">
        <v>9</v>
      </c>
      <c r="Q6" s="9" t="s">
        <v>7</v>
      </c>
      <c r="R6" s="8" t="s">
        <v>8</v>
      </c>
      <c r="S6" s="8" t="s">
        <v>9</v>
      </c>
      <c r="T6" s="9" t="s">
        <v>7</v>
      </c>
      <c r="U6" s="8" t="s">
        <v>8</v>
      </c>
      <c r="V6" s="8" t="s">
        <v>9</v>
      </c>
      <c r="W6" s="9" t="s">
        <v>7</v>
      </c>
      <c r="X6" s="8" t="s">
        <v>8</v>
      </c>
      <c r="Y6" s="8" t="s">
        <v>9</v>
      </c>
      <c r="Z6" s="9" t="s">
        <v>7</v>
      </c>
      <c r="AA6" s="8" t="s">
        <v>8</v>
      </c>
      <c r="AB6" s="8" t="s">
        <v>9</v>
      </c>
      <c r="AC6" s="9" t="s">
        <v>7</v>
      </c>
      <c r="AD6" s="8" t="s">
        <v>8</v>
      </c>
      <c r="AE6" s="8" t="s">
        <v>9</v>
      </c>
      <c r="AF6" s="9" t="s">
        <v>7</v>
      </c>
      <c r="AG6" s="8" t="s">
        <v>8</v>
      </c>
      <c r="AH6" s="8" t="s">
        <v>9</v>
      </c>
      <c r="AI6" s="9" t="s">
        <v>7</v>
      </c>
      <c r="AJ6" s="8" t="s">
        <v>8</v>
      </c>
      <c r="AK6" s="8" t="s">
        <v>9</v>
      </c>
      <c r="AL6" s="9" t="s">
        <v>7</v>
      </c>
    </row>
    <row r="7" spans="2:38" ht="25.5" customHeight="1" thickBot="1" x14ac:dyDescent="0.35">
      <c r="B7" s="10" t="s">
        <v>3</v>
      </c>
      <c r="C7" s="11">
        <v>2221.5841749999781</v>
      </c>
      <c r="D7" s="12"/>
      <c r="E7" s="11">
        <f>E8+E10</f>
        <v>3224.8665033789684</v>
      </c>
      <c r="F7" s="13">
        <v>2020.4435000000012</v>
      </c>
      <c r="G7" s="14"/>
      <c r="H7" s="13">
        <f>H8+H10</f>
        <v>3098.1730266100017</v>
      </c>
      <c r="I7" s="11">
        <v>1961.1959999999999</v>
      </c>
      <c r="J7" s="15"/>
      <c r="K7" s="11">
        <f>K8+K10</f>
        <v>3004.0815849599999</v>
      </c>
      <c r="L7" s="11">
        <v>1210.702</v>
      </c>
      <c r="M7" s="15"/>
      <c r="N7" s="11">
        <f>N8+N10</f>
        <v>1925.02168082</v>
      </c>
      <c r="O7" s="11">
        <v>1213.5999999999999</v>
      </c>
      <c r="P7" s="15"/>
      <c r="Q7" s="11">
        <f>Q8+Q10</f>
        <v>1991.687504</v>
      </c>
      <c r="R7" s="11">
        <f>R8+R10</f>
        <v>1411.7</v>
      </c>
      <c r="S7" s="15"/>
      <c r="T7" s="11">
        <f>T8+T10</f>
        <v>2474.2583560000003</v>
      </c>
      <c r="U7" s="11">
        <f>U8+U10</f>
        <v>1204.8</v>
      </c>
      <c r="V7" s="15"/>
      <c r="W7" s="11">
        <f>W8+W10</f>
        <v>1995.0403679999999</v>
      </c>
      <c r="X7" s="11">
        <f>X8+X10</f>
        <v>1112.2</v>
      </c>
      <c r="Y7" s="15"/>
      <c r="Z7" s="11">
        <f>Z8+Z10</f>
        <v>1883.4328460000002</v>
      </c>
      <c r="AA7" s="11">
        <f>AA8+AA10</f>
        <v>1122</v>
      </c>
      <c r="AB7" s="15"/>
      <c r="AC7" s="11">
        <f>AC8+AC10</f>
        <v>1942.8215400000001</v>
      </c>
      <c r="AD7" s="11">
        <f>AD8+AD10</f>
        <v>1052.8</v>
      </c>
      <c r="AE7" s="15"/>
      <c r="AF7" s="11">
        <f>AF8+AF10</f>
        <v>1860.7503039999999</v>
      </c>
      <c r="AG7" s="11">
        <f>1359.124</f>
        <v>1359.124</v>
      </c>
      <c r="AH7" s="15"/>
      <c r="AI7" s="11">
        <f>AI8+AI10</f>
        <v>2258.8404565199999</v>
      </c>
      <c r="AJ7" s="11">
        <v>2283.4679999999998</v>
      </c>
      <c r="AK7" s="15"/>
      <c r="AL7" s="11">
        <f>AL8+AL10</f>
        <v>3631.2878106399994</v>
      </c>
    </row>
    <row r="8" spans="2:38" ht="30.75" customHeight="1" x14ac:dyDescent="0.35">
      <c r="B8" s="19" t="s">
        <v>14</v>
      </c>
      <c r="C8" s="27">
        <v>932</v>
      </c>
      <c r="D8" s="34">
        <v>1443.48</v>
      </c>
      <c r="E8" s="23">
        <f>C8*D8/1000</f>
        <v>1345.3233600000001</v>
      </c>
      <c r="F8" s="36">
        <v>963.5</v>
      </c>
      <c r="G8" s="25">
        <v>1526.12</v>
      </c>
      <c r="H8" s="36">
        <f>F8*G8/1000</f>
        <v>1470.41662</v>
      </c>
      <c r="I8" s="23">
        <v>836.5</v>
      </c>
      <c r="J8" s="25">
        <v>1531.76</v>
      </c>
      <c r="K8" s="23">
        <f>I8*J8/1000</f>
        <v>1281.3172400000001</v>
      </c>
      <c r="L8" s="23">
        <v>1034</v>
      </c>
      <c r="M8" s="25">
        <v>1587.97</v>
      </c>
      <c r="N8" s="23">
        <f>L8*M8/1000</f>
        <v>1641.9609800000001</v>
      </c>
      <c r="O8" s="23">
        <v>1213.5999999999999</v>
      </c>
      <c r="P8" s="25">
        <v>1641.14</v>
      </c>
      <c r="Q8" s="23">
        <f>O8*P8/1000</f>
        <v>1991.687504</v>
      </c>
      <c r="R8" s="23">
        <v>1411.7</v>
      </c>
      <c r="S8" s="25">
        <v>1752.68</v>
      </c>
      <c r="T8" s="23">
        <f>R8*S8/1000</f>
        <v>2474.2583560000003</v>
      </c>
      <c r="U8" s="23">
        <v>1204.8</v>
      </c>
      <c r="V8" s="25">
        <v>1655.91</v>
      </c>
      <c r="W8" s="23">
        <f>U8*V8/1000</f>
        <v>1995.0403679999999</v>
      </c>
      <c r="X8" s="23">
        <v>1112.2</v>
      </c>
      <c r="Y8" s="25">
        <v>1693.43</v>
      </c>
      <c r="Z8" s="23">
        <f>X8*Y8/1000</f>
        <v>1883.4328460000002</v>
      </c>
      <c r="AA8" s="23">
        <v>1122</v>
      </c>
      <c r="AB8" s="25">
        <v>1731.57</v>
      </c>
      <c r="AC8" s="23">
        <f>AA8*AB8/1000</f>
        <v>1942.8215400000001</v>
      </c>
      <c r="AD8" s="23">
        <v>1052.8</v>
      </c>
      <c r="AE8" s="25">
        <v>1767.43</v>
      </c>
      <c r="AF8" s="23">
        <f>AD8*AE8/1000</f>
        <v>1860.7503039999999</v>
      </c>
      <c r="AG8" s="23">
        <v>864.7</v>
      </c>
      <c r="AH8" s="25">
        <v>1662.27</v>
      </c>
      <c r="AI8" s="23">
        <f>AG8*AH8/1000</f>
        <v>1437.364869</v>
      </c>
      <c r="AJ8" s="23">
        <v>784</v>
      </c>
      <c r="AK8" s="25">
        <v>1590.77</v>
      </c>
      <c r="AL8" s="23">
        <f>AJ8*AK8/1000</f>
        <v>1247.1636799999999</v>
      </c>
    </row>
    <row r="9" spans="2:38" ht="27" customHeight="1" thickBot="1" x14ac:dyDescent="0.4">
      <c r="B9" s="20" t="s">
        <v>1</v>
      </c>
      <c r="C9" s="27"/>
      <c r="D9" s="35"/>
      <c r="E9" s="24"/>
      <c r="F9" s="28"/>
      <c r="G9" s="26"/>
      <c r="H9" s="28"/>
      <c r="I9" s="24"/>
      <c r="J9" s="26"/>
      <c r="K9" s="24"/>
      <c r="L9" s="24"/>
      <c r="M9" s="26"/>
      <c r="N9" s="24"/>
      <c r="O9" s="24"/>
      <c r="P9" s="26"/>
      <c r="Q9" s="24"/>
      <c r="R9" s="24"/>
      <c r="S9" s="26"/>
      <c r="T9" s="24"/>
      <c r="U9" s="24"/>
      <c r="V9" s="26"/>
      <c r="W9" s="24"/>
      <c r="X9" s="24"/>
      <c r="Y9" s="26"/>
      <c r="Z9" s="24"/>
      <c r="AA9" s="24"/>
      <c r="AB9" s="26"/>
      <c r="AC9" s="24"/>
      <c r="AD9" s="24"/>
      <c r="AE9" s="26"/>
      <c r="AF9" s="24"/>
      <c r="AG9" s="24"/>
      <c r="AH9" s="26"/>
      <c r="AI9" s="24"/>
      <c r="AJ9" s="24"/>
      <c r="AK9" s="26"/>
      <c r="AL9" s="24"/>
    </row>
    <row r="10" spans="2:38" ht="21.75" customHeight="1" x14ac:dyDescent="0.35">
      <c r="B10" s="16" t="s">
        <v>15</v>
      </c>
      <c r="C10" s="23">
        <f>C7-C8</f>
        <v>1289.5841749999781</v>
      </c>
      <c r="D10" s="25">
        <v>1457.48</v>
      </c>
      <c r="E10" s="23">
        <f>C10*D10/1000</f>
        <v>1879.5431433789681</v>
      </c>
      <c r="F10" s="23">
        <f>F7-F8</f>
        <v>1056.9435000000012</v>
      </c>
      <c r="G10" s="37">
        <v>1540.06</v>
      </c>
      <c r="H10" s="23">
        <f t="shared" ref="H10" si="0">F10*G10/1000</f>
        <v>1627.7564066100017</v>
      </c>
      <c r="I10" s="27">
        <f>I7-I8</f>
        <v>1124.6959999999999</v>
      </c>
      <c r="J10" s="25">
        <v>1531.76</v>
      </c>
      <c r="K10" s="23">
        <f t="shared" ref="K10" si="1">I10*J10/1000</f>
        <v>1722.7643449599998</v>
      </c>
      <c r="L10" s="27">
        <f>L7-L8</f>
        <v>176.702</v>
      </c>
      <c r="M10" s="25">
        <v>1601.91</v>
      </c>
      <c r="N10" s="23">
        <f t="shared" ref="N10" si="2">L10*M10/1000</f>
        <v>283.06070082000002</v>
      </c>
      <c r="O10" s="27">
        <v>0</v>
      </c>
      <c r="P10" s="25">
        <v>1655.08</v>
      </c>
      <c r="Q10" s="23">
        <f t="shared" ref="Q10" si="3">O10*P10/1000</f>
        <v>0</v>
      </c>
      <c r="R10" s="27">
        <v>0</v>
      </c>
      <c r="S10" s="25">
        <v>1766.62</v>
      </c>
      <c r="T10" s="23">
        <f t="shared" ref="T10" si="4">R10*S10/1000</f>
        <v>0</v>
      </c>
      <c r="U10" s="27">
        <v>0</v>
      </c>
      <c r="V10" s="25">
        <v>1655.12</v>
      </c>
      <c r="W10" s="23">
        <f t="shared" ref="W10" si="5">U10*V10/1000</f>
        <v>0</v>
      </c>
      <c r="X10" s="27">
        <v>0</v>
      </c>
      <c r="Y10" s="25">
        <v>1692.64</v>
      </c>
      <c r="Z10" s="23">
        <f t="shared" ref="Z10" si="6">X10*Y10/1000</f>
        <v>0</v>
      </c>
      <c r="AA10" s="27">
        <v>0</v>
      </c>
      <c r="AB10" s="25">
        <v>1730.78</v>
      </c>
      <c r="AC10" s="23">
        <f t="shared" ref="AC10" si="7">AA10*AB10/1000</f>
        <v>0</v>
      </c>
      <c r="AD10" s="27">
        <v>0</v>
      </c>
      <c r="AE10" s="25">
        <v>1766.64</v>
      </c>
      <c r="AF10" s="23">
        <f t="shared" ref="AF10" si="8">AD10*AE10/1000</f>
        <v>0</v>
      </c>
      <c r="AG10" s="27">
        <f>AG7-AG8</f>
        <v>494.42399999999998</v>
      </c>
      <c r="AH10" s="25">
        <v>1661.48</v>
      </c>
      <c r="AI10" s="23">
        <f t="shared" ref="AI10" si="9">AG10*AH10/1000</f>
        <v>821.47558751999998</v>
      </c>
      <c r="AJ10" s="27">
        <f>AJ7-AJ8</f>
        <v>1499.4679999999998</v>
      </c>
      <c r="AK10" s="25">
        <v>1589.98</v>
      </c>
      <c r="AL10" s="23">
        <f t="shared" ref="AL10" si="10">AJ10*AK10/1000</f>
        <v>2384.1241306399997</v>
      </c>
    </row>
    <row r="11" spans="2:38" ht="23.25" customHeight="1" thickBot="1" x14ac:dyDescent="0.4">
      <c r="B11" s="17" t="s">
        <v>2</v>
      </c>
      <c r="C11" s="24"/>
      <c r="D11" s="26"/>
      <c r="E11" s="24"/>
      <c r="F11" s="24"/>
      <c r="G11" s="38"/>
      <c r="H11" s="24"/>
      <c r="I11" s="28"/>
      <c r="J11" s="26"/>
      <c r="K11" s="24"/>
      <c r="L11" s="28"/>
      <c r="M11" s="26"/>
      <c r="N11" s="24"/>
      <c r="O11" s="28"/>
      <c r="P11" s="26"/>
      <c r="Q11" s="24"/>
      <c r="R11" s="28"/>
      <c r="S11" s="26"/>
      <c r="T11" s="24"/>
      <c r="U11" s="28"/>
      <c r="V11" s="26"/>
      <c r="W11" s="24"/>
      <c r="X11" s="28"/>
      <c r="Y11" s="26"/>
      <c r="Z11" s="24"/>
      <c r="AA11" s="28"/>
      <c r="AB11" s="26"/>
      <c r="AC11" s="24"/>
      <c r="AD11" s="28"/>
      <c r="AE11" s="26"/>
      <c r="AF11" s="24"/>
      <c r="AG11" s="28"/>
      <c r="AH11" s="26"/>
      <c r="AI11" s="24"/>
      <c r="AJ11" s="28"/>
      <c r="AK11" s="26"/>
      <c r="AL11" s="24"/>
    </row>
    <row r="12" spans="2:38" ht="18" x14ac:dyDescent="0.3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2:38" ht="18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2:38" ht="18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2:38" ht="18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2:38" ht="18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2:24" ht="18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2:24" ht="18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</sheetData>
  <mergeCells count="85">
    <mergeCell ref="AG5:AI5"/>
    <mergeCell ref="AG8:AG9"/>
    <mergeCell ref="AH8:AH9"/>
    <mergeCell ref="AI8:AI9"/>
    <mergeCell ref="AG10:AG11"/>
    <mergeCell ref="AH10:AH11"/>
    <mergeCell ref="AI10:AI11"/>
    <mergeCell ref="AA5:AC5"/>
    <mergeCell ref="AA8:AA9"/>
    <mergeCell ref="AB8:AB9"/>
    <mergeCell ref="AC8:AC9"/>
    <mergeCell ref="AA10:AA11"/>
    <mergeCell ref="AB10:AB11"/>
    <mergeCell ref="AC10:AC11"/>
    <mergeCell ref="R5:T5"/>
    <mergeCell ref="R8:R9"/>
    <mergeCell ref="S8:S9"/>
    <mergeCell ref="T8:T9"/>
    <mergeCell ref="R10:R11"/>
    <mergeCell ref="S10:S11"/>
    <mergeCell ref="T10:T11"/>
    <mergeCell ref="O5:Q5"/>
    <mergeCell ref="O8:O9"/>
    <mergeCell ref="P8:P9"/>
    <mergeCell ref="Q8:Q9"/>
    <mergeCell ref="O10:O11"/>
    <mergeCell ref="P10:P11"/>
    <mergeCell ref="Q10:Q11"/>
    <mergeCell ref="I10:I11"/>
    <mergeCell ref="J10:J11"/>
    <mergeCell ref="K10:K11"/>
    <mergeCell ref="C10:C11"/>
    <mergeCell ref="D10:D11"/>
    <mergeCell ref="E10:E11"/>
    <mergeCell ref="F10:F11"/>
    <mergeCell ref="G10:G11"/>
    <mergeCell ref="L10:L11"/>
    <mergeCell ref="M10:M11"/>
    <mergeCell ref="N10:N11"/>
    <mergeCell ref="C5:E5"/>
    <mergeCell ref="F5:H5"/>
    <mergeCell ref="I5:K5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H10:H11"/>
    <mergeCell ref="L5:N5"/>
    <mergeCell ref="L8:L9"/>
    <mergeCell ref="M8:M9"/>
    <mergeCell ref="N8:N9"/>
    <mergeCell ref="B5:B6"/>
    <mergeCell ref="U5:W5"/>
    <mergeCell ref="U8:U9"/>
    <mergeCell ref="V8:V9"/>
    <mergeCell ref="W8:W9"/>
    <mergeCell ref="U10:U11"/>
    <mergeCell ref="V10:V11"/>
    <mergeCell ref="W10:W11"/>
    <mergeCell ref="X5:Z5"/>
    <mergeCell ref="X8:X9"/>
    <mergeCell ref="Y8:Y9"/>
    <mergeCell ref="Z8:Z9"/>
    <mergeCell ref="X10:X11"/>
    <mergeCell ref="Y10:Y11"/>
    <mergeCell ref="Z10:Z11"/>
    <mergeCell ref="AD5:AF5"/>
    <mergeCell ref="AD8:AD9"/>
    <mergeCell ref="AE8:AE9"/>
    <mergeCell ref="AF8:AF9"/>
    <mergeCell ref="AD10:AD11"/>
    <mergeCell ref="AE10:AE11"/>
    <mergeCell ref="AF10:AF11"/>
    <mergeCell ref="AJ5:AL5"/>
    <mergeCell ref="AJ8:AJ9"/>
    <mergeCell ref="AK8:AK9"/>
    <mergeCell ref="AL8:AL9"/>
    <mergeCell ref="AJ10:AJ11"/>
    <mergeCell ref="AK10:AK11"/>
    <mergeCell ref="AL10:AL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PEO2</cp:lastModifiedBy>
  <cp:lastPrinted>2019-09-17T07:29:25Z</cp:lastPrinted>
  <dcterms:created xsi:type="dcterms:W3CDTF">2019-05-24T10:57:54Z</dcterms:created>
  <dcterms:modified xsi:type="dcterms:W3CDTF">2020-01-24T07:11:45Z</dcterms:modified>
</cp:coreProperties>
</file>